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simbafsprd2\FolderRedirection\nurit\Documents\שנת 2023\לוחות לאתר באנגלית 2023\"/>
    </mc:Choice>
  </mc:AlternateContent>
  <xr:revisionPtr revIDLastSave="0" documentId="14_{E93B848B-BBC7-44E3-989C-91A6B6F95704}" xr6:coauthVersionLast="47" xr6:coauthVersionMax="47" xr10:uidLastSave="{00000000-0000-0000-0000-000000000000}"/>
  <bookViews>
    <workbookView xWindow="-118" yWindow="-118" windowWidth="21181" windowHeight="8967" xr2:uid="{00000000-000D-0000-FFFF-FFFF00000000}"/>
  </bookViews>
  <sheets>
    <sheet name="T02-Derivatives" sheetId="1" r:id="rId1"/>
  </sheets>
  <definedNames>
    <definedName name="_xlnm.Print_Area" localSheetId="0">'T02-Derivatives'!$A$1:$F$63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52" i="1"/>
  <c r="D49" i="1"/>
  <c r="D45" i="1"/>
  <c r="D23" i="1"/>
  <c r="D20" i="1"/>
  <c r="D19" i="1"/>
  <c r="D16" i="1"/>
  <c r="D15" i="1"/>
</calcChain>
</file>

<file path=xl/sharedStrings.xml><?xml version="1.0" encoding="utf-8"?>
<sst xmlns="http://schemas.openxmlformats.org/spreadsheetml/2006/main" count="110" uniqueCount="28">
  <si>
    <t>Year</t>
  </si>
  <si>
    <t> 23,537</t>
  </si>
  <si>
    <t> 37,626</t>
  </si>
  <si>
    <t>  476%</t>
  </si>
  <si>
    <t> 23,930</t>
  </si>
  <si>
    <t> 44,008</t>
  </si>
  <si>
    <t>  340%</t>
  </si>
  <si>
    <t> 30,956</t>
  </si>
  <si>
    <t> 62,058</t>
  </si>
  <si>
    <t> 44,815</t>
  </si>
  <si>
    <t>Dollar Options</t>
  </si>
  <si>
    <t> 2,299</t>
  </si>
  <si>
    <t> 5,680</t>
  </si>
  <si>
    <t>-</t>
  </si>
  <si>
    <t> 2,123</t>
  </si>
  <si>
    <t> 5,090</t>
  </si>
  <si>
    <t> 6,458</t>
  </si>
  <si>
    <t> 9,124</t>
  </si>
  <si>
    <t>TA-35 Options</t>
  </si>
  <si>
    <r>
      <rPr>
        <vertAlign val="superscript"/>
        <sz val="12"/>
        <rFont val="Arial"/>
        <family val="2"/>
      </rPr>
      <t>(2)</t>
    </r>
    <r>
      <rPr>
        <sz val="12"/>
        <rFont val="Arial"/>
        <family val="2"/>
      </rPr>
      <t xml:space="preserve"> The Weekly options on TA-35 Index Launched in July 2013.</t>
    </r>
  </si>
  <si>
    <t xml:space="preserve"> (delta-weighted, taking into account the probability that the options will be exercised) and the total turnover of the TA-35 shares.</t>
  </si>
  <si>
    <r>
      <t>(1)</t>
    </r>
    <r>
      <rPr>
        <sz val="12"/>
        <rFont val="Arial"/>
        <family val="2"/>
      </rPr>
      <t xml:space="preserve"> The ratio between the trading volume of the TA-35 options, in underlying asset terms, </t>
    </r>
  </si>
  <si>
    <t xml:space="preserve">  Monthly Options -  Daily Trading Volume (No. Of contracts)</t>
  </si>
  <si>
    <t xml:space="preserve"> Weekly Options -  (2)  Daily Trading Volume (No. Of contracts)</t>
  </si>
  <si>
    <t>Total Trading Volume - In Underlying Asset -Value Terms (US $ millions)</t>
  </si>
  <si>
    <t>Total Trading Volume In Underlying Asset - Value Terms Derivatives Liquidity Ratio(1)</t>
  </si>
  <si>
    <t>Maximum No. of Open Interest Contracts (Thousands)</t>
  </si>
  <si>
    <t>Derivatives Trading Volume, 1996-2023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</si>
</sst>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%"/>
  </numFmts>
  <fonts count="7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/>
    <xf numFmtId="0" fontId="4" fillId="0" borderId="0" xfId="0" applyFont="1" applyAlignment="1"/>
    <xf numFmtId="0" fontId="3" fillId="0" borderId="0" xfId="0" applyFont="1" applyAlignment="1">
      <alignment wrapText="1" shrinkToFit="1"/>
    </xf>
    <xf numFmtId="0" fontId="3" fillId="0" borderId="0" xfId="0" quotePrefix="1" applyFont="1" applyAlignment="1">
      <alignment horizontal="left"/>
    </xf>
    <xf numFmtId="0" fontId="2" fillId="0" borderId="0" xfId="0" quotePrefix="1" applyFont="1" applyAlignment="1"/>
    <xf numFmtId="0" fontId="4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9" fontId="6" fillId="0" borderId="2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64"/>
        </right>
        <top style="thin">
          <color indexed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8"/>
        </top>
        <bottom/>
      </border>
    </dxf>
    <dxf>
      <border outline="0">
        <top style="thin">
          <color indexed="8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indexed="4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943340-F18B-4776-9D96-B8D07CE4B17A}" name="טבלה1" displayName="טבלה1" ref="A2:F60" totalsRowShown="0" headerRowDxfId="8" dataDxfId="7" tableBorderDxfId="6">
  <tableColumns count="6">
    <tableColumn id="1" xr3:uid="{879A0F12-4197-4E39-BB67-17493D279E62}" name="Year" dataDxfId="5"/>
    <tableColumn id="2" xr3:uid="{CB0B14CA-E918-4D19-A39D-096203C2C999}" name="  Monthly Options -  Daily Trading Volume (No. Of contracts)" dataDxfId="4"/>
    <tableColumn id="3" xr3:uid="{7924D713-0988-4E93-BC33-320533597ED1}" name=" Weekly Options -  (2)  Daily Trading Volume (No. Of contracts)" dataDxfId="3"/>
    <tableColumn id="4" xr3:uid="{3D991B1F-7083-4BA0-8449-B6AF1D0982C1}" name="Total Trading Volume - In Underlying Asset -Value Terms (US $ millions)" dataDxfId="2"/>
    <tableColumn id="5" xr3:uid="{76021EF4-43D1-4122-B7DA-F3845D94B113}" name="Total Trading Volume In Underlying Asset - Value Terms Derivatives Liquidity Ratio(1)" dataDxfId="1"/>
    <tableColumn id="6" xr3:uid="{751ED2B7-4E1B-4445-BDF5-AB13A014A2FA}" name="Maximum No. of Open Interest Contracts (Thousands)" dataDxfId="0"/>
  </tableColumns>
  <tableStyleInfo name="TableStyleDark8" showFirstColumn="0" showLastColumn="0" showRowStripes="0" showColumnStripes="0"/>
  <extLst>
    <ext xmlns:x14="http://schemas.microsoft.com/office/spreadsheetml/2009/9/main" uri="{504A1905-F514-4f6f-8877-14C23A59335A}">
      <x14:table altText="Derivatives Trading Volume, 1996-2022" altTextSummary="Derivatives Trading Volume, 1996-2023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3"/>
  <sheetViews>
    <sheetView tabSelected="1" topLeftCell="A58" workbookViewId="0">
      <pane xSplit="2199" topLeftCell="B1" activePane="topRight"/>
      <selection activeCell="F61" sqref="F61"/>
      <selection pane="topRight" activeCell="J4" sqref="J4"/>
    </sheetView>
  </sheetViews>
  <sheetFormatPr defaultRowHeight="12.45" x14ac:dyDescent="0.2"/>
  <cols>
    <col min="1" max="1" width="17.375" style="1" customWidth="1"/>
    <col min="2" max="2" width="19.75" style="1" customWidth="1"/>
    <col min="3" max="3" width="18" style="1" customWidth="1"/>
    <col min="4" max="4" width="21.25" style="1" customWidth="1"/>
    <col min="5" max="5" width="26.125" style="1" customWidth="1"/>
    <col min="6" max="6" width="21.25" style="1" customWidth="1"/>
  </cols>
  <sheetData>
    <row r="1" spans="1:10" ht="17.7" x14ac:dyDescent="0.3">
      <c r="A1" s="8" t="s">
        <v>27</v>
      </c>
      <c r="B1" s="4"/>
      <c r="C1" s="4"/>
      <c r="D1" s="4"/>
      <c r="E1" s="4"/>
      <c r="F1" s="4"/>
    </row>
    <row r="2" spans="1:10" ht="75.3" x14ac:dyDescent="0.2">
      <c r="A2" s="10" t="s">
        <v>0</v>
      </c>
      <c r="B2" s="11" t="s">
        <v>22</v>
      </c>
      <c r="C2" s="11" t="s">
        <v>23</v>
      </c>
      <c r="D2" s="12" t="s">
        <v>24</v>
      </c>
      <c r="E2" s="12" t="s">
        <v>25</v>
      </c>
      <c r="F2" s="13" t="s">
        <v>26</v>
      </c>
      <c r="J2" s="9"/>
    </row>
    <row r="3" spans="1:10" ht="15.05" x14ac:dyDescent="0.2">
      <c r="A3" s="14" t="s">
        <v>18</v>
      </c>
      <c r="B3" s="15" t="s">
        <v>18</v>
      </c>
      <c r="C3" s="16" t="s">
        <v>18</v>
      </c>
      <c r="D3" s="16" t="s">
        <v>18</v>
      </c>
      <c r="E3" s="15" t="s">
        <v>18</v>
      </c>
      <c r="F3" s="17" t="s">
        <v>18</v>
      </c>
    </row>
    <row r="4" spans="1:10" ht="15.05" x14ac:dyDescent="0.25">
      <c r="A4" s="18">
        <v>1996</v>
      </c>
      <c r="B4" s="19" t="s">
        <v>1</v>
      </c>
      <c r="C4" s="19" t="s">
        <v>13</v>
      </c>
      <c r="D4" s="19" t="s">
        <v>2</v>
      </c>
      <c r="E4" s="19" t="s">
        <v>3</v>
      </c>
      <c r="F4" s="20">
        <v>322</v>
      </c>
    </row>
    <row r="5" spans="1:10" ht="15.05" x14ac:dyDescent="0.25">
      <c r="A5" s="18">
        <v>1997</v>
      </c>
      <c r="B5" s="19" t="s">
        <v>4</v>
      </c>
      <c r="C5" s="19" t="s">
        <v>13</v>
      </c>
      <c r="D5" s="19" t="s">
        <v>5</v>
      </c>
      <c r="E5" s="19" t="s">
        <v>6</v>
      </c>
      <c r="F5" s="20">
        <v>329</v>
      </c>
    </row>
    <row r="6" spans="1:10" ht="15.05" x14ac:dyDescent="0.25">
      <c r="A6" s="18">
        <v>1998</v>
      </c>
      <c r="B6" s="19" t="s">
        <v>7</v>
      </c>
      <c r="C6" s="19" t="s">
        <v>13</v>
      </c>
      <c r="D6" s="19" t="s">
        <v>8</v>
      </c>
      <c r="E6" s="21">
        <v>3.26</v>
      </c>
      <c r="F6" s="20">
        <v>345</v>
      </c>
    </row>
    <row r="7" spans="1:10" ht="15.05" x14ac:dyDescent="0.25">
      <c r="A7" s="18">
        <v>1999</v>
      </c>
      <c r="B7" s="19" t="s">
        <v>9</v>
      </c>
      <c r="C7" s="19" t="s">
        <v>13</v>
      </c>
      <c r="D7" s="22">
        <v>104242</v>
      </c>
      <c r="E7" s="21">
        <v>4.22</v>
      </c>
      <c r="F7" s="20">
        <v>505</v>
      </c>
    </row>
    <row r="8" spans="1:10" ht="15.05" x14ac:dyDescent="0.25">
      <c r="A8" s="18">
        <v>2000</v>
      </c>
      <c r="B8" s="22">
        <v>108785</v>
      </c>
      <c r="C8" s="19" t="s">
        <v>13</v>
      </c>
      <c r="D8" s="22">
        <v>343991</v>
      </c>
      <c r="E8" s="21">
        <v>8.3699999999999992</v>
      </c>
      <c r="F8" s="20">
        <v>659</v>
      </c>
    </row>
    <row r="9" spans="1:10" ht="15.05" x14ac:dyDescent="0.25">
      <c r="A9" s="18">
        <v>2001</v>
      </c>
      <c r="B9" s="22">
        <v>110248</v>
      </c>
      <c r="C9" s="19" t="s">
        <v>13</v>
      </c>
      <c r="D9" s="22">
        <v>270823</v>
      </c>
      <c r="E9" s="23">
        <v>9.89</v>
      </c>
      <c r="F9" s="20">
        <v>570</v>
      </c>
    </row>
    <row r="10" spans="1:10" ht="15.05" x14ac:dyDescent="0.25">
      <c r="A10" s="18">
        <v>2002</v>
      </c>
      <c r="B10" s="22">
        <v>118015</v>
      </c>
      <c r="C10" s="19" t="s">
        <v>13</v>
      </c>
      <c r="D10" s="22">
        <v>242159</v>
      </c>
      <c r="E10" s="23">
        <v>10.5</v>
      </c>
      <c r="F10" s="20">
        <v>605</v>
      </c>
    </row>
    <row r="11" spans="1:10" ht="15.05" x14ac:dyDescent="0.25">
      <c r="A11" s="18">
        <v>2003</v>
      </c>
      <c r="B11" s="22">
        <v>119808</v>
      </c>
      <c r="C11" s="19" t="s">
        <v>13</v>
      </c>
      <c r="D11" s="22">
        <v>265498</v>
      </c>
      <c r="E11" s="23">
        <v>7.91</v>
      </c>
      <c r="F11" s="20">
        <v>619</v>
      </c>
    </row>
    <row r="12" spans="1:10" ht="15.05" x14ac:dyDescent="0.25">
      <c r="A12" s="18">
        <v>2004</v>
      </c>
      <c r="B12" s="22">
        <v>152542</v>
      </c>
      <c r="C12" s="19" t="s">
        <v>13</v>
      </c>
      <c r="D12" s="22">
        <v>448511</v>
      </c>
      <c r="E12" s="23">
        <v>8.58</v>
      </c>
      <c r="F12" s="20">
        <v>826</v>
      </c>
    </row>
    <row r="13" spans="1:10" ht="15.05" x14ac:dyDescent="0.25">
      <c r="A13" s="18">
        <v>2005</v>
      </c>
      <c r="B13" s="22">
        <v>257592</v>
      </c>
      <c r="C13" s="19" t="s">
        <v>13</v>
      </c>
      <c r="D13" s="22">
        <v>978482</v>
      </c>
      <c r="E13" s="23">
        <v>11.26</v>
      </c>
      <c r="F13" s="24">
        <v>1055</v>
      </c>
    </row>
    <row r="14" spans="1:10" ht="15.05" x14ac:dyDescent="0.25">
      <c r="A14" s="18">
        <v>2006</v>
      </c>
      <c r="B14" s="22">
        <v>304513</v>
      </c>
      <c r="C14" s="19" t="s">
        <v>13</v>
      </c>
      <c r="D14" s="22">
        <v>1428602</v>
      </c>
      <c r="E14" s="23">
        <v>11.77</v>
      </c>
      <c r="F14" s="24">
        <v>1080</v>
      </c>
    </row>
    <row r="15" spans="1:10" ht="15.05" x14ac:dyDescent="0.25">
      <c r="A15" s="18">
        <v>2007</v>
      </c>
      <c r="B15" s="22">
        <v>384795</v>
      </c>
      <c r="C15" s="19" t="s">
        <v>13</v>
      </c>
      <c r="D15" s="22">
        <f>2510.86182177947*1000</f>
        <v>2510861.82177947</v>
      </c>
      <c r="E15" s="23">
        <v>13.41</v>
      </c>
      <c r="F15" s="24">
        <v>1317</v>
      </c>
    </row>
    <row r="16" spans="1:10" ht="15.05" x14ac:dyDescent="0.25">
      <c r="A16" s="18">
        <v>2008</v>
      </c>
      <c r="B16" s="22">
        <v>332071</v>
      </c>
      <c r="C16" s="19" t="s">
        <v>13</v>
      </c>
      <c r="D16" s="22">
        <f>2221.79093902798*1000</f>
        <v>2221790.93902798</v>
      </c>
      <c r="E16" s="23">
        <v>9.16</v>
      </c>
      <c r="F16" s="24">
        <v>1028</v>
      </c>
    </row>
    <row r="17" spans="1:6" ht="15.05" x14ac:dyDescent="0.25">
      <c r="A17" s="18">
        <v>2009</v>
      </c>
      <c r="B17" s="22">
        <v>251507</v>
      </c>
      <c r="C17" s="19" t="s">
        <v>13</v>
      </c>
      <c r="D17" s="22">
        <v>1405368</v>
      </c>
      <c r="E17" s="23">
        <v>7.79</v>
      </c>
      <c r="F17" s="24">
        <v>660</v>
      </c>
    </row>
    <row r="18" spans="1:6" ht="15.05" x14ac:dyDescent="0.25">
      <c r="A18" s="18">
        <v>2010</v>
      </c>
      <c r="B18" s="22">
        <v>289240</v>
      </c>
      <c r="C18" s="19" t="s">
        <v>13</v>
      </c>
      <c r="D18" s="22">
        <v>2232349</v>
      </c>
      <c r="E18" s="23">
        <v>10.56</v>
      </c>
      <c r="F18" s="24">
        <v>746</v>
      </c>
    </row>
    <row r="19" spans="1:6" ht="15.05" x14ac:dyDescent="0.25">
      <c r="A19" s="18">
        <v>2011</v>
      </c>
      <c r="B19" s="22">
        <v>257201</v>
      </c>
      <c r="C19" s="19" t="s">
        <v>13</v>
      </c>
      <c r="D19" s="22">
        <f>2895.20824883071*1000</f>
        <v>2895208.2488307101</v>
      </c>
      <c r="E19" s="23">
        <v>14.52</v>
      </c>
      <c r="F19" s="24">
        <v>1125</v>
      </c>
    </row>
    <row r="20" spans="1:6" ht="15.05" x14ac:dyDescent="0.25">
      <c r="A20" s="18">
        <v>2012</v>
      </c>
      <c r="B20" s="22">
        <v>234469</v>
      </c>
      <c r="C20" s="19" t="s">
        <v>13</v>
      </c>
      <c r="D20" s="22">
        <f>1690.67055821306*1000</f>
        <v>1690670.55821306</v>
      </c>
      <c r="E20" s="23">
        <v>14.59</v>
      </c>
      <c r="F20" s="24">
        <v>718</v>
      </c>
    </row>
    <row r="21" spans="1:6" ht="15.05" x14ac:dyDescent="0.25">
      <c r="A21" s="18">
        <v>2013</v>
      </c>
      <c r="B21" s="22">
        <v>192907</v>
      </c>
      <c r="C21" s="22">
        <v>12157</v>
      </c>
      <c r="D21" s="22">
        <v>1658890</v>
      </c>
      <c r="E21" s="23">
        <v>14.24</v>
      </c>
      <c r="F21" s="24">
        <v>736</v>
      </c>
    </row>
    <row r="22" spans="1:6" ht="15.05" x14ac:dyDescent="0.25">
      <c r="A22" s="18">
        <v>2014</v>
      </c>
      <c r="B22" s="22">
        <v>176073</v>
      </c>
      <c r="C22" s="22">
        <v>25503</v>
      </c>
      <c r="D22" s="22">
        <v>1884863</v>
      </c>
      <c r="E22" s="23">
        <v>17.03</v>
      </c>
      <c r="F22" s="24">
        <v>688</v>
      </c>
    </row>
    <row r="23" spans="1:6" ht="15.05" x14ac:dyDescent="0.25">
      <c r="A23" s="18">
        <v>2015</v>
      </c>
      <c r="B23" s="22">
        <v>160492</v>
      </c>
      <c r="C23" s="22">
        <v>40925</v>
      </c>
      <c r="D23" s="22">
        <f>1916.37709958572*1000</f>
        <v>1916377.0995857201</v>
      </c>
      <c r="E23" s="23">
        <v>14.39</v>
      </c>
      <c r="F23" s="24">
        <v>670</v>
      </c>
    </row>
    <row r="24" spans="1:6" ht="15.05" x14ac:dyDescent="0.25">
      <c r="A24" s="18">
        <v>2016</v>
      </c>
      <c r="B24" s="22">
        <v>120906</v>
      </c>
      <c r="C24" s="22">
        <v>40437</v>
      </c>
      <c r="D24" s="22">
        <v>1394931</v>
      </c>
      <c r="E24" s="23">
        <v>11.56</v>
      </c>
      <c r="F24" s="24">
        <v>514</v>
      </c>
    </row>
    <row r="25" spans="1:6" ht="15.05" x14ac:dyDescent="0.25">
      <c r="A25" s="18">
        <v>2017</v>
      </c>
      <c r="B25" s="22">
        <v>100271</v>
      </c>
      <c r="C25" s="22">
        <v>31089</v>
      </c>
      <c r="D25" s="22">
        <v>1240017</v>
      </c>
      <c r="E25" s="23">
        <v>8.57</v>
      </c>
      <c r="F25" s="24">
        <v>816</v>
      </c>
    </row>
    <row r="26" spans="1:6" ht="15.05" x14ac:dyDescent="0.25">
      <c r="A26" s="18">
        <v>2018</v>
      </c>
      <c r="B26" s="22">
        <v>99795</v>
      </c>
      <c r="C26" s="22">
        <v>34499</v>
      </c>
      <c r="D26" s="22">
        <f>1296.88947820554*1000</f>
        <v>1296889.47820554</v>
      </c>
      <c r="E26" s="23">
        <v>8.43</v>
      </c>
      <c r="F26" s="24">
        <v>583</v>
      </c>
    </row>
    <row r="27" spans="1:6" ht="15.05" x14ac:dyDescent="0.25">
      <c r="A27" s="18">
        <v>2019</v>
      </c>
      <c r="B27" s="22">
        <v>67097</v>
      </c>
      <c r="C27" s="22">
        <v>29507</v>
      </c>
      <c r="D27" s="22">
        <v>1050205</v>
      </c>
      <c r="E27" s="23">
        <v>6.68</v>
      </c>
      <c r="F27" s="24">
        <v>346</v>
      </c>
    </row>
    <row r="28" spans="1:6" ht="15.05" x14ac:dyDescent="0.25">
      <c r="A28" s="18">
        <v>2020</v>
      </c>
      <c r="B28" s="22">
        <v>76365</v>
      </c>
      <c r="C28" s="22">
        <v>35731</v>
      </c>
      <c r="D28" s="22">
        <v>1165414</v>
      </c>
      <c r="E28" s="23">
        <v>5.67</v>
      </c>
      <c r="F28" s="24">
        <v>411</v>
      </c>
    </row>
    <row r="29" spans="1:6" ht="15.05" x14ac:dyDescent="0.25">
      <c r="A29" s="18">
        <v>2021</v>
      </c>
      <c r="B29" s="22">
        <v>67567</v>
      </c>
      <c r="C29" s="22">
        <v>38818</v>
      </c>
      <c r="D29" s="22">
        <v>1390565</v>
      </c>
      <c r="E29" s="23">
        <v>7.3490729508196724</v>
      </c>
      <c r="F29" s="24">
        <v>349</v>
      </c>
    </row>
    <row r="30" spans="1:6" ht="15.05" x14ac:dyDescent="0.25">
      <c r="A30" s="18">
        <v>2022</v>
      </c>
      <c r="B30" s="22">
        <v>71159</v>
      </c>
      <c r="C30" s="22">
        <v>43436</v>
      </c>
      <c r="D30" s="22">
        <v>1614308</v>
      </c>
      <c r="E30" s="23">
        <v>6.4025999999999996</v>
      </c>
      <c r="F30" s="24">
        <v>354.72</v>
      </c>
    </row>
    <row r="31" spans="1:6" ht="15.05" x14ac:dyDescent="0.25">
      <c r="A31" s="18">
        <v>2023</v>
      </c>
      <c r="B31" s="22">
        <v>61462</v>
      </c>
      <c r="C31" s="22">
        <v>47017</v>
      </c>
      <c r="D31" s="22">
        <v>1300624</v>
      </c>
      <c r="E31" s="23">
        <v>6.29</v>
      </c>
      <c r="F31" s="24">
        <v>381</v>
      </c>
    </row>
    <row r="32" spans="1:6" ht="15.05" x14ac:dyDescent="0.2">
      <c r="A32" s="14" t="s">
        <v>10</v>
      </c>
      <c r="B32" s="16" t="s">
        <v>10</v>
      </c>
      <c r="C32" s="16" t="s">
        <v>10</v>
      </c>
      <c r="D32" s="18" t="s">
        <v>10</v>
      </c>
      <c r="E32" s="16" t="s">
        <v>10</v>
      </c>
      <c r="F32" s="17" t="s">
        <v>10</v>
      </c>
    </row>
    <row r="33" spans="1:6" ht="15.05" x14ac:dyDescent="0.25">
      <c r="A33" s="18">
        <v>1996</v>
      </c>
      <c r="B33" s="19" t="s">
        <v>11</v>
      </c>
      <c r="C33" s="19" t="s">
        <v>13</v>
      </c>
      <c r="D33" s="19" t="s">
        <v>12</v>
      </c>
      <c r="E33" s="19" t="s">
        <v>13</v>
      </c>
      <c r="F33" s="20">
        <v>168</v>
      </c>
    </row>
    <row r="34" spans="1:6" ht="15.05" x14ac:dyDescent="0.25">
      <c r="A34" s="18">
        <v>1997</v>
      </c>
      <c r="B34" s="19" t="s">
        <v>14</v>
      </c>
      <c r="C34" s="19" t="s">
        <v>13</v>
      </c>
      <c r="D34" s="19" t="s">
        <v>15</v>
      </c>
      <c r="E34" s="19" t="s">
        <v>13</v>
      </c>
      <c r="F34" s="20">
        <v>159</v>
      </c>
    </row>
    <row r="35" spans="1:6" ht="15.05" x14ac:dyDescent="0.25">
      <c r="A35" s="18">
        <v>1998</v>
      </c>
      <c r="B35" s="19" t="s">
        <v>16</v>
      </c>
      <c r="C35" s="19" t="s">
        <v>13</v>
      </c>
      <c r="D35" s="22">
        <v>15900</v>
      </c>
      <c r="E35" s="19" t="s">
        <v>13</v>
      </c>
      <c r="F35" s="20">
        <v>238</v>
      </c>
    </row>
    <row r="36" spans="1:6" ht="15.05" x14ac:dyDescent="0.25">
      <c r="A36" s="18">
        <v>1999</v>
      </c>
      <c r="B36" s="19" t="s">
        <v>17</v>
      </c>
      <c r="C36" s="19" t="s">
        <v>13</v>
      </c>
      <c r="D36" s="22">
        <v>22540</v>
      </c>
      <c r="E36" s="19" t="s">
        <v>13</v>
      </c>
      <c r="F36" s="20">
        <v>345</v>
      </c>
    </row>
    <row r="37" spans="1:6" ht="15.05" x14ac:dyDescent="0.25">
      <c r="A37" s="18">
        <v>2000</v>
      </c>
      <c r="B37" s="22">
        <v>12793</v>
      </c>
      <c r="C37" s="19" t="s">
        <v>13</v>
      </c>
      <c r="D37" s="22">
        <v>31446</v>
      </c>
      <c r="E37" s="19" t="s">
        <v>13</v>
      </c>
      <c r="F37" s="20">
        <v>331</v>
      </c>
    </row>
    <row r="38" spans="1:6" ht="15.05" x14ac:dyDescent="0.25">
      <c r="A38" s="18">
        <v>2001</v>
      </c>
      <c r="B38" s="22">
        <v>24914</v>
      </c>
      <c r="C38" s="19" t="s">
        <v>13</v>
      </c>
      <c r="D38" s="22">
        <v>60592</v>
      </c>
      <c r="E38" s="19" t="s">
        <v>13</v>
      </c>
      <c r="F38" s="20">
        <v>532</v>
      </c>
    </row>
    <row r="39" spans="1:6" ht="15.05" x14ac:dyDescent="0.25">
      <c r="A39" s="18">
        <v>2002</v>
      </c>
      <c r="B39" s="22">
        <v>46357</v>
      </c>
      <c r="C39" s="19" t="s">
        <v>13</v>
      </c>
      <c r="D39" s="22">
        <v>115503</v>
      </c>
      <c r="E39" s="19" t="s">
        <v>13</v>
      </c>
      <c r="F39" s="20">
        <v>746</v>
      </c>
    </row>
    <row r="40" spans="1:6" ht="15.05" x14ac:dyDescent="0.25">
      <c r="A40" s="18">
        <v>2003</v>
      </c>
      <c r="B40" s="22">
        <v>34055</v>
      </c>
      <c r="C40" s="19" t="s">
        <v>13</v>
      </c>
      <c r="D40" s="22">
        <v>83464</v>
      </c>
      <c r="E40" s="19" t="s">
        <v>13</v>
      </c>
      <c r="F40" s="20">
        <v>499</v>
      </c>
    </row>
    <row r="41" spans="1:6" ht="15.05" x14ac:dyDescent="0.25">
      <c r="A41" s="18">
        <v>2004</v>
      </c>
      <c r="B41" s="22">
        <v>24165</v>
      </c>
      <c r="C41" s="19" t="s">
        <v>13</v>
      </c>
      <c r="D41" s="22">
        <v>58456</v>
      </c>
      <c r="E41" s="19" t="s">
        <v>13</v>
      </c>
      <c r="F41" s="20">
        <v>408</v>
      </c>
    </row>
    <row r="42" spans="1:6" ht="15.05" x14ac:dyDescent="0.25">
      <c r="A42" s="18">
        <v>2005</v>
      </c>
      <c r="B42" s="22">
        <v>27120</v>
      </c>
      <c r="C42" s="19" t="s">
        <v>13</v>
      </c>
      <c r="D42" s="22">
        <v>66532</v>
      </c>
      <c r="E42" s="19" t="s">
        <v>13</v>
      </c>
      <c r="F42" s="20">
        <v>413</v>
      </c>
    </row>
    <row r="43" spans="1:6" ht="15.05" x14ac:dyDescent="0.25">
      <c r="A43" s="18">
        <v>2006</v>
      </c>
      <c r="B43" s="22">
        <v>29615</v>
      </c>
      <c r="C43" s="19" t="s">
        <v>13</v>
      </c>
      <c r="D43" s="22">
        <v>73465</v>
      </c>
      <c r="E43" s="19" t="s">
        <v>13</v>
      </c>
      <c r="F43" s="20">
        <v>500</v>
      </c>
    </row>
    <row r="44" spans="1:6" ht="15.05" x14ac:dyDescent="0.25">
      <c r="A44" s="18">
        <v>2007</v>
      </c>
      <c r="B44" s="22">
        <v>38785</v>
      </c>
      <c r="C44" s="19" t="s">
        <v>13</v>
      </c>
      <c r="D44" s="22">
        <v>95064</v>
      </c>
      <c r="E44" s="19" t="s">
        <v>13</v>
      </c>
      <c r="F44" s="20">
        <v>547</v>
      </c>
    </row>
    <row r="45" spans="1:6" ht="15.05" x14ac:dyDescent="0.25">
      <c r="A45" s="18">
        <v>2008</v>
      </c>
      <c r="B45" s="22">
        <v>43495</v>
      </c>
      <c r="C45" s="19" t="s">
        <v>13</v>
      </c>
      <c r="D45" s="22">
        <f>106.407198526336*1000</f>
        <v>106407.198526336</v>
      </c>
      <c r="E45" s="19" t="s">
        <v>13</v>
      </c>
      <c r="F45" s="20">
        <v>521</v>
      </c>
    </row>
    <row r="46" spans="1:6" ht="15.05" x14ac:dyDescent="0.25">
      <c r="A46" s="18">
        <v>2009</v>
      </c>
      <c r="B46" s="22">
        <v>32530</v>
      </c>
      <c r="C46" s="19" t="s">
        <v>13</v>
      </c>
      <c r="D46" s="22">
        <v>80374</v>
      </c>
      <c r="E46" s="19" t="s">
        <v>13</v>
      </c>
      <c r="F46" s="20">
        <v>407</v>
      </c>
    </row>
    <row r="47" spans="1:6" ht="15.05" x14ac:dyDescent="0.25">
      <c r="A47" s="18">
        <v>2010</v>
      </c>
      <c r="B47" s="22">
        <v>32852</v>
      </c>
      <c r="C47" s="19" t="s">
        <v>13</v>
      </c>
      <c r="D47" s="22">
        <v>79276</v>
      </c>
      <c r="E47" s="19" t="s">
        <v>13</v>
      </c>
      <c r="F47" s="20">
        <v>463</v>
      </c>
    </row>
    <row r="48" spans="1:6" ht="15.05" x14ac:dyDescent="0.25">
      <c r="A48" s="18">
        <v>2011</v>
      </c>
      <c r="B48" s="22">
        <v>43055</v>
      </c>
      <c r="C48" s="19" t="s">
        <v>13</v>
      </c>
      <c r="D48" s="22">
        <v>104168</v>
      </c>
      <c r="E48" s="19" t="s">
        <v>13</v>
      </c>
      <c r="F48" s="20">
        <v>547</v>
      </c>
    </row>
    <row r="49" spans="1:6" ht="15.05" x14ac:dyDescent="0.25">
      <c r="A49" s="18">
        <v>2012</v>
      </c>
      <c r="B49" s="22">
        <v>35481</v>
      </c>
      <c r="C49" s="19" t="s">
        <v>13</v>
      </c>
      <c r="D49" s="22">
        <f>86.8794151317782*1000</f>
        <v>86879.415131778209</v>
      </c>
      <c r="E49" s="19" t="s">
        <v>13</v>
      </c>
      <c r="F49" s="20">
        <v>459</v>
      </c>
    </row>
    <row r="50" spans="1:6" ht="15.05" x14ac:dyDescent="0.25">
      <c r="A50" s="18">
        <v>2013</v>
      </c>
      <c r="B50" s="22">
        <v>40661</v>
      </c>
      <c r="C50" s="19" t="s">
        <v>13</v>
      </c>
      <c r="D50" s="22">
        <v>99311</v>
      </c>
      <c r="E50" s="19" t="s">
        <v>13</v>
      </c>
      <c r="F50" s="20">
        <v>678</v>
      </c>
    </row>
    <row r="51" spans="1:6" ht="15.05" x14ac:dyDescent="0.25">
      <c r="A51" s="18">
        <v>2014</v>
      </c>
      <c r="B51" s="22">
        <v>51779</v>
      </c>
      <c r="C51" s="19" t="s">
        <v>13</v>
      </c>
      <c r="D51" s="22">
        <v>127044</v>
      </c>
      <c r="E51" s="19" t="s">
        <v>13</v>
      </c>
      <c r="F51" s="24">
        <v>1022</v>
      </c>
    </row>
    <row r="52" spans="1:6" ht="15.05" x14ac:dyDescent="0.25">
      <c r="A52" s="18">
        <v>2015</v>
      </c>
      <c r="B52" s="22">
        <v>63979</v>
      </c>
      <c r="C52" s="19" t="s">
        <v>13</v>
      </c>
      <c r="D52" s="22">
        <f>156.896266596905*1000</f>
        <v>156896.26659690501</v>
      </c>
      <c r="E52" s="19" t="s">
        <v>13</v>
      </c>
      <c r="F52" s="20">
        <v>890</v>
      </c>
    </row>
    <row r="53" spans="1:6" ht="15.05" x14ac:dyDescent="0.25">
      <c r="A53" s="18">
        <v>2016</v>
      </c>
      <c r="B53" s="22">
        <v>52072</v>
      </c>
      <c r="C53" s="19" t="s">
        <v>13</v>
      </c>
      <c r="D53" s="22">
        <v>127122</v>
      </c>
      <c r="E53" s="19" t="s">
        <v>13</v>
      </c>
      <c r="F53" s="20">
        <v>851</v>
      </c>
    </row>
    <row r="54" spans="1:6" ht="15.05" x14ac:dyDescent="0.25">
      <c r="A54" s="18">
        <v>2017</v>
      </c>
      <c r="B54" s="22">
        <v>53596</v>
      </c>
      <c r="C54" s="19" t="s">
        <v>13</v>
      </c>
      <c r="D54" s="22">
        <v>131244</v>
      </c>
      <c r="E54" s="19" t="s">
        <v>13</v>
      </c>
      <c r="F54" s="20">
        <v>876</v>
      </c>
    </row>
    <row r="55" spans="1:6" ht="15.05" x14ac:dyDescent="0.25">
      <c r="A55" s="18">
        <v>2018</v>
      </c>
      <c r="B55" s="22">
        <v>56243</v>
      </c>
      <c r="C55" s="19" t="s">
        <v>13</v>
      </c>
      <c r="D55" s="22">
        <v>137744</v>
      </c>
      <c r="E55" s="19" t="s">
        <v>13</v>
      </c>
      <c r="F55" s="20">
        <v>869</v>
      </c>
    </row>
    <row r="56" spans="1:6" ht="15.05" customHeight="1" x14ac:dyDescent="0.25">
      <c r="A56" s="18">
        <v>2019</v>
      </c>
      <c r="B56" s="22">
        <v>43082</v>
      </c>
      <c r="C56" s="19" t="s">
        <v>13</v>
      </c>
      <c r="D56" s="22">
        <v>105096</v>
      </c>
      <c r="E56" s="19" t="s">
        <v>13</v>
      </c>
      <c r="F56" s="20">
        <v>682</v>
      </c>
    </row>
    <row r="57" spans="1:6" ht="15.05" customHeight="1" x14ac:dyDescent="0.25">
      <c r="A57" s="18">
        <v>2020</v>
      </c>
      <c r="B57" s="22">
        <v>53224</v>
      </c>
      <c r="C57" s="19" t="s">
        <v>13</v>
      </c>
      <c r="D57" s="22">
        <v>132225</v>
      </c>
      <c r="E57" s="19" t="s">
        <v>13</v>
      </c>
      <c r="F57" s="20">
        <v>750</v>
      </c>
    </row>
    <row r="58" spans="1:6" ht="15.05" customHeight="1" x14ac:dyDescent="0.25">
      <c r="A58" s="18">
        <v>2021</v>
      </c>
      <c r="B58" s="22">
        <v>46547</v>
      </c>
      <c r="C58" s="19" t="s">
        <v>13</v>
      </c>
      <c r="D58" s="22">
        <v>113609</v>
      </c>
      <c r="E58" s="19" t="s">
        <v>13</v>
      </c>
      <c r="F58" s="20">
        <v>873</v>
      </c>
    </row>
    <row r="59" spans="1:6" ht="15.05" customHeight="1" x14ac:dyDescent="0.25">
      <c r="A59" s="18">
        <v>2022</v>
      </c>
      <c r="B59" s="22">
        <v>39282</v>
      </c>
      <c r="C59" s="19" t="s">
        <v>13</v>
      </c>
      <c r="D59" s="22">
        <v>95781</v>
      </c>
      <c r="E59" s="19" t="s">
        <v>13</v>
      </c>
      <c r="F59" s="20">
        <v>709</v>
      </c>
    </row>
    <row r="60" spans="1:6" ht="15.05" customHeight="1" x14ac:dyDescent="0.25">
      <c r="A60" s="18">
        <v>2023</v>
      </c>
      <c r="B60" s="22">
        <v>35105</v>
      </c>
      <c r="C60" s="19" t="s">
        <v>13</v>
      </c>
      <c r="D60" s="22">
        <v>86763</v>
      </c>
      <c r="E60" s="19" t="s">
        <v>13</v>
      </c>
      <c r="F60" s="20">
        <v>683</v>
      </c>
    </row>
    <row r="61" spans="1:6" ht="17.7" x14ac:dyDescent="0.25">
      <c r="A61" s="6" t="s">
        <v>21</v>
      </c>
      <c r="B61" s="5"/>
      <c r="C61" s="5"/>
      <c r="D61" s="5"/>
      <c r="E61" s="5"/>
      <c r="F61" s="5"/>
    </row>
    <row r="62" spans="1:6" ht="17.7" x14ac:dyDescent="0.25">
      <c r="A62" s="7" t="s">
        <v>20</v>
      </c>
      <c r="B62" s="5"/>
      <c r="C62" s="5"/>
      <c r="D62" s="5"/>
      <c r="E62" s="5"/>
      <c r="F62" s="5"/>
    </row>
    <row r="63" spans="1:6" ht="17.7" x14ac:dyDescent="0.25">
      <c r="A63" s="2" t="s">
        <v>19</v>
      </c>
      <c r="B63" s="3"/>
      <c r="C63" s="3"/>
      <c r="D63" s="3"/>
      <c r="E63" s="3"/>
      <c r="F63" s="3"/>
    </row>
  </sheetData>
  <pageMargins left="0.35433070866141736" right="0.35433070866141736" top="0.39370078740157483" bottom="0.39370078740157483" header="0.51181102362204722" footer="0.51181102362204722"/>
  <pageSetup paperSize="9" scale="77" orientation="portrait" horizontalDpi="1200" verticalDpi="12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 Gallery" ma:contentTypeID="0x010100441D56BDF2124F8093054219D73210EC005D9528EC4C21184B9A87000F7FC8AD2F" ma:contentTypeVersion="" ma:contentTypeDescription="" ma:contentTypeScope="" ma:versionID="e509f891b840b89bc26e6cedacbbae0d">
  <xsd:schema xmlns:xsd="http://www.w3.org/2001/XMLSchema" xmlns:xs="http://www.w3.org/2001/XMLSchema" xmlns:p="http://schemas.microsoft.com/office/2006/metadata/properties" xmlns:ns2="25DC98F5-8C74-480A-B559-F28271C2946A" targetNamespace="http://schemas.microsoft.com/office/2006/metadata/properties" ma:root="true" ma:fieldsID="12c6b0d262f60ef013d99fba84f71c50" ns2:_="">
    <xsd:import namespace="25DC98F5-8C74-480A-B559-F28271C2946A"/>
    <xsd:element name="properties">
      <xsd:complexType>
        <xsd:sequence>
          <xsd:element name="documentManagement">
            <xsd:complexType>
              <xsd:all>
                <xsd:element ref="ns2:Description" minOccurs="0"/>
                <xsd:element ref="ns2:Year" minOccurs="0"/>
                <xsd:element ref="ns2:Month" minOccurs="0"/>
                <xsd:element ref="ns2:ShowFile" minOccurs="0"/>
                <xsd:element ref="ns2:FileOrder" minOccurs="0"/>
                <xsd:element ref="ns2:FileCategory" minOccurs="0"/>
                <xsd:element ref="ns2:D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C98F5-8C74-480A-B559-F28271C2946A" elementFormDefault="qualified">
    <xsd:import namespace="http://schemas.microsoft.com/office/2006/documentManagement/types"/>
    <xsd:import namespace="http://schemas.microsoft.com/office/infopath/2007/PartnerControls"/>
    <xsd:element name="Description" ma:index="8" nillable="true" ma:displayName="Description" ma:internalName="Description">
      <xsd:simpleType>
        <xsd:restriction base="dms:Unknown"/>
      </xsd:simpleType>
    </xsd:element>
    <xsd:element name="Year" ma:index="9" nillable="true" ma:displayName="Year" ma:internalName="Year">
      <xsd:simpleType>
        <xsd:restriction base="dms:Unknown"/>
      </xsd:simpleType>
    </xsd:element>
    <xsd:element name="Month" ma:index="10" nillable="true" ma:displayName="Month" ma:format="Dropdown" ma:internalName="Month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ShowFile" ma:index="11" nillable="true" ma:displayName="Show File" ma:default="0" ma:internalName="ShowFile">
      <xsd:simpleType>
        <xsd:restriction base="dms:Boolean"/>
      </xsd:simpleType>
    </xsd:element>
    <xsd:element name="FileOrder" ma:index="12" nillable="true" ma:displayName="Order" ma:internalName="FileOrder">
      <xsd:simpleType>
        <xsd:restriction base="dms:Unknown"/>
      </xsd:simpleType>
    </xsd:element>
    <xsd:element name="FileCategory" ma:index="13" nillable="true" ma:displayName="Category" ma:list="8209968c-372d-49c6-b509-7cb5955ad7e9" ma:internalName="Category" ma:showField="Title" ma:web="6210351c-6029-4fe7-bf9d-bb2b515ab65f">
      <xsd:simpleType>
        <xsd:restriction base="dms:Lookup"/>
      </xsd:simpleType>
    </xsd:element>
    <xsd:element name="Day" ma:index="14" nillable="true" ma:displayName="Day" ma:format="Dropdown" ma:internalName="Day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nth xmlns="25DC98F5-8C74-480A-B559-F28271C2946A" xsi:nil="true"/>
    <ShowFile xmlns="25DC98F5-8C74-480A-B559-F28271C2946A">false</ShowFile>
    <Day xmlns="25DC98F5-8C74-480A-B559-F28271C2946A" xsi:nil="true"/>
    <Year xmlns="25DC98F5-8C74-480A-B559-F28271C2946A" xsi:nil="true"/>
    <FileCategory xmlns="25DC98F5-8C74-480A-B559-F28271C2946A" xsi:nil="true"/>
    <Description xmlns="25DC98F5-8C74-480A-B559-F28271C2946A" xsi:nil="true"/>
    <FileOrder xmlns="25DC98F5-8C74-480A-B559-F28271C2946A" xsi:nil="true"/>
  </documentManagement>
</p:properties>
</file>

<file path=customXml/itemProps1.xml><?xml version="1.0" encoding="utf-8"?>
<ds:datastoreItem xmlns:ds="http://schemas.openxmlformats.org/officeDocument/2006/customXml" ds:itemID="{9BD638B1-37F3-4906-ACD3-F897E5A77BBB}"/>
</file>

<file path=customXml/itemProps2.xml><?xml version="1.0" encoding="utf-8"?>
<ds:datastoreItem xmlns:ds="http://schemas.openxmlformats.org/officeDocument/2006/customXml" ds:itemID="{A0FCB05F-241B-444D-9DDF-BD7EE9BF442C}"/>
</file>

<file path=customXml/itemProps3.xml><?xml version="1.0" encoding="utf-8"?>
<ds:datastoreItem xmlns:ds="http://schemas.openxmlformats.org/officeDocument/2006/customXml" ds:itemID="{45723A7B-9567-4AC3-8345-5EB3EE5586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T02-Derivatives</vt:lpstr>
      <vt:lpstr>'T02-Derivatives'!WPrint_Area_W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nurit</dc:creator>
  <cp:lastModifiedBy>Nurit Dror</cp:lastModifiedBy>
  <cp:lastPrinted>2021-01-14T11:25:15Z</cp:lastPrinted>
  <dcterms:created xsi:type="dcterms:W3CDTF">2016-01-21T10:41:11Z</dcterms:created>
  <dcterms:modified xsi:type="dcterms:W3CDTF">2024-01-07T12:39:41Z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0x010100441D56BDF2124F8093054219D73210EC005D9528EC4C21184B9A87000F7FC8AD2F</vt:lpwstr>
  </property>
</Properties>
</file>