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imbafsprd2\FolderRedirection\nurit\Documents\שנת 2023\לוחות לאתר באנגלית 2023\"/>
    </mc:Choice>
  </mc:AlternateContent>
  <xr:revisionPtr revIDLastSave="0" documentId="13_ncr:1_{646304A8-ED1C-49A4-A042-D536E0950016}" xr6:coauthVersionLast="47" xr6:coauthVersionMax="47" xr10:uidLastSave="{00000000-0000-0000-0000-000000000000}"/>
  <bookViews>
    <workbookView xWindow="-118" yWindow="-118" windowWidth="21181" windowHeight="8967" xr2:uid="{00000000-000D-0000-FFFF-FFFF00000000}"/>
  </bookViews>
  <sheets>
    <sheet name="T07-CapRasings" sheetId="1" r:id="rId1"/>
  </sheets>
  <definedNames>
    <definedName name="_xlnm.Print_Area" localSheetId="0">'T07-CapRasings'!$A$1:$G$47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7" i="1"/>
  <c r="C7" i="1"/>
  <c r="B6" i="1"/>
  <c r="B5" i="1"/>
  <c r="B4" i="1"/>
</calcChain>
</file>

<file path=xl/sharedStrings.xml><?xml version="1.0" encoding="utf-8"?>
<sst xmlns="http://schemas.openxmlformats.org/spreadsheetml/2006/main" count="48" uniqueCount="27">
  <si>
    <t>(US $ millions)</t>
  </si>
  <si>
    <t>Year</t>
  </si>
  <si>
    <t>NA</t>
  </si>
  <si>
    <t>-</t>
  </si>
  <si>
    <t>  733</t>
  </si>
  <si>
    <t>  760</t>
  </si>
  <si>
    <t>(3)7,316</t>
  </si>
  <si>
    <t>1,131</t>
  </si>
  <si>
    <t xml:space="preserve">In 2014 including US $ 1 billion raised by PERRIGO through public shares offering abroad  </t>
  </si>
  <si>
    <t>and US $ 0.5 billion raised by ICL through selling offering abroad by shareholders</t>
  </si>
  <si>
    <t>In 2016 including US$ 5.5 billion raised by TEVA through private placement to Allergan.</t>
  </si>
  <si>
    <t>In 2015 including US$ 7.4 billion raised by TEVA through public shares offering in USA.</t>
  </si>
  <si>
    <t>Including bond exchange offers - US$ 585 million in 2019, US$ 371 million 371 in 2018 and 1,878 million in 2019.</t>
  </si>
  <si>
    <r>
      <t>ETNs</t>
    </r>
    <r>
      <rPr>
        <b/>
        <vertAlign val="superscript"/>
        <sz val="12"/>
        <rFont val="Arial"/>
        <family val="2"/>
      </rPr>
      <t>(5)</t>
    </r>
  </si>
  <si>
    <t>Shares &amp; Convertibles(1)</t>
  </si>
  <si>
    <t xml:space="preserve"> Thereof: Capital Raised in Israel</t>
  </si>
  <si>
    <t>Government Bonds Net (2)</t>
  </si>
  <si>
    <t>Corporate Bonds - Corporate Bonds(3)</t>
  </si>
  <si>
    <t>(2) Excluding borrowed bonds from the Government Bonds Lending Facility.</t>
  </si>
  <si>
    <t>(5) Till 2018 Including  deposit notes and structured bonds. Since 2019 including structured bonds.</t>
  </si>
  <si>
    <t>Corporate Bonds -  TASE UP and N.L.T bonds (4)</t>
  </si>
  <si>
    <t>(1) Including direct offers, private placements and exercise of warrents. Excluding TASE UP shares.</t>
  </si>
  <si>
    <t>Since 2021 Excluding N.L.T bonds.</t>
  </si>
  <si>
    <t>(4) Including bonds to institutions abroad that listed on TASE UP.</t>
  </si>
  <si>
    <t>(3) In 2012 Excluding US $ 1.8 billion raised by Israel Electric Company (IEC) through government-guaranteed bond series offerings.</t>
  </si>
  <si>
    <t>Capital Raised by Security Types, 1992-2023</t>
  </si>
  <si>
    <t>Change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</si>
</sst>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0%;\(0%\)"/>
  </numFmts>
  <fonts count="7" x14ac:knownFonts="1"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77"/>
    </font>
    <font>
      <b/>
      <vertAlign val="superscript"/>
      <sz val="12"/>
      <name val="Arial"/>
      <family val="2"/>
    </font>
    <font>
      <sz val="12"/>
      <name val="Arial"/>
      <family val="2"/>
      <charset val="177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quotePrefix="1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3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3" fontId="5" fillId="0" borderId="2" xfId="0" quotePrefix="1" applyNumberFormat="1" applyFont="1" applyBorder="1" applyAlignment="1">
      <alignment horizontal="center" wrapText="1"/>
    </xf>
    <xf numFmtId="3" fontId="5" fillId="0" borderId="2" xfId="0" quotePrefix="1" applyNumberFormat="1" applyFont="1" applyBorder="1" applyAlignment="1">
      <alignment horizontal="center" wrapText="1" readingOrder="2"/>
    </xf>
    <xf numFmtId="0" fontId="5" fillId="0" borderId="0" xfId="0" quotePrefix="1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quotePrefix="1" applyFont="1" applyAlignment="1">
      <alignment vertical="top"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wrapText="1"/>
    </xf>
    <xf numFmtId="3" fontId="5" fillId="0" borderId="7" xfId="0" quotePrefix="1" applyNumberFormat="1" applyFont="1" applyBorder="1" applyAlignment="1">
      <alignment horizontal="center" wrapText="1"/>
    </xf>
    <xf numFmtId="0" fontId="3" fillId="0" borderId="5" xfId="0" quotePrefix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4" xfId="0" quotePrefix="1" applyNumberFormat="1" applyFont="1" applyBorder="1" applyAlignment="1">
      <alignment horizont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numFmt numFmtId="164" formatCode="#,##0;\(#,##0\)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77"/>
        <scheme val="none"/>
      </font>
      <fill>
        <patternFill patternType="solid">
          <fgColor indexed="64"/>
          <bgColor indexed="4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A3:G36" totalsRowShown="0" headerRowDxfId="9" dataDxfId="8" tableBorderDxfId="7">
  <autoFilter ref="A3:G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Year" dataDxfId="6"/>
    <tableColumn id="2" xr3:uid="{00000000-0010-0000-0000-000002000000}" name="Shares &amp; Convertibles(1)" dataDxfId="5"/>
    <tableColumn id="3" xr3:uid="{00000000-0010-0000-0000-000003000000}" name=" Thereof: Capital Raised in Israel" dataDxfId="4"/>
    <tableColumn id="4" xr3:uid="{00000000-0010-0000-0000-000004000000}" name="Government Bonds Net (2)" dataDxfId="3"/>
    <tableColumn id="5" xr3:uid="{00000000-0010-0000-0000-000005000000}" name="Corporate Bonds - Corporate Bonds(3)" dataDxfId="2"/>
    <tableColumn id="6" xr3:uid="{00000000-0010-0000-0000-000006000000}" name="Corporate Bonds -  TASE UP and N.L.T bonds (4)" dataDxfId="1"/>
    <tableColumn id="7" xr3:uid="{00000000-0010-0000-0000-000007000000}" name="ETNs(5)" dataDxfId="0"/>
  </tableColumns>
  <tableStyleInfo name="TableStyleDark8" showFirstColumn="0" showLastColumn="0" showRowStripes="0" showColumnStripes="0"/>
  <extLst>
    <ext xmlns:x14="http://schemas.microsoft.com/office/spreadsheetml/2009/9/main" uri="{504A1905-F514-4f6f-8877-14C23A59335A}">
      <x14:table altText="Capital Raised by Security Types, 1992-2023" altTextSummary="Capital Raised by Security Types, 1992-2023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selection activeCell="I36" sqref="I36"/>
    </sheetView>
  </sheetViews>
  <sheetFormatPr defaultRowHeight="12.45" x14ac:dyDescent="0.2"/>
  <cols>
    <col min="1" max="1" width="10.75" customWidth="1"/>
    <col min="2" max="2" width="18.25" customWidth="1"/>
    <col min="3" max="3" width="16.125" customWidth="1"/>
    <col min="4" max="4" width="15" customWidth="1"/>
    <col min="5" max="5" width="22" customWidth="1"/>
    <col min="6" max="6" width="17.75" customWidth="1"/>
    <col min="7" max="7" width="14.75" customWidth="1"/>
  </cols>
  <sheetData>
    <row r="1" spans="1:7" ht="17.7" x14ac:dyDescent="0.3">
      <c r="A1" s="5" t="s">
        <v>25</v>
      </c>
      <c r="B1" s="4"/>
      <c r="C1" s="4"/>
      <c r="D1" s="4"/>
      <c r="E1" s="4"/>
      <c r="F1" s="4"/>
      <c r="G1" s="4"/>
    </row>
    <row r="2" spans="1:7" ht="15.05" x14ac:dyDescent="0.25">
      <c r="A2" s="2" t="s">
        <v>0</v>
      </c>
      <c r="B2" s="3"/>
      <c r="C2" s="3"/>
      <c r="D2" s="3"/>
      <c r="E2" s="3"/>
      <c r="F2" s="3"/>
      <c r="G2" s="3"/>
    </row>
    <row r="3" spans="1:7" ht="60.25" x14ac:dyDescent="0.2">
      <c r="A3" s="22" t="s">
        <v>1</v>
      </c>
      <c r="B3" s="22" t="s">
        <v>14</v>
      </c>
      <c r="C3" s="22" t="s">
        <v>15</v>
      </c>
      <c r="D3" s="22" t="s">
        <v>16</v>
      </c>
      <c r="E3" s="22" t="s">
        <v>17</v>
      </c>
      <c r="F3" s="22" t="s">
        <v>20</v>
      </c>
      <c r="G3" s="22" t="s">
        <v>13</v>
      </c>
    </row>
    <row r="4" spans="1:7" ht="15.05" x14ac:dyDescent="0.25">
      <c r="A4" s="17">
        <v>1992</v>
      </c>
      <c r="B4" s="23">
        <f>2.07134395155983*1000</f>
        <v>2071.3439515598302</v>
      </c>
      <c r="C4" s="23">
        <v>1883</v>
      </c>
      <c r="D4" s="6" t="s">
        <v>2</v>
      </c>
      <c r="E4" s="6">
        <v>159.75604405247685</v>
      </c>
      <c r="F4" s="6" t="s">
        <v>3</v>
      </c>
      <c r="G4" s="18" t="s">
        <v>3</v>
      </c>
    </row>
    <row r="5" spans="1:7" ht="15.05" x14ac:dyDescent="0.25">
      <c r="A5" s="17">
        <v>1993</v>
      </c>
      <c r="B5" s="23">
        <f>3.63314355429036*1000</f>
        <v>3633.14355429036</v>
      </c>
      <c r="C5" s="23">
        <v>3130</v>
      </c>
      <c r="D5" s="6" t="s">
        <v>2</v>
      </c>
      <c r="E5" s="6">
        <v>169.23993493289956</v>
      </c>
      <c r="F5" s="6" t="s">
        <v>3</v>
      </c>
      <c r="G5" s="18" t="s">
        <v>3</v>
      </c>
    </row>
    <row r="6" spans="1:7" ht="15.05" x14ac:dyDescent="0.25">
      <c r="A6" s="17">
        <v>1994</v>
      </c>
      <c r="B6" s="23">
        <f>1.90922261484099*1000</f>
        <v>1909.22261484099</v>
      </c>
      <c r="C6" s="23">
        <v>1808</v>
      </c>
      <c r="D6" s="6" t="s">
        <v>2</v>
      </c>
      <c r="E6" s="6">
        <v>7.2438162544169611</v>
      </c>
      <c r="F6" s="6" t="s">
        <v>3</v>
      </c>
      <c r="G6" s="18" t="s">
        <v>3</v>
      </c>
    </row>
    <row r="7" spans="1:7" ht="15.05" x14ac:dyDescent="0.25">
      <c r="A7" s="17">
        <v>1995</v>
      </c>
      <c r="B7" s="24" t="s">
        <v>4</v>
      </c>
      <c r="C7" s="23">
        <f>0.665061441381601*1000</f>
        <v>665.06144138160096</v>
      </c>
      <c r="D7" s="6">
        <f>1.780214306272*1000</f>
        <v>1780.2143062719999</v>
      </c>
      <c r="E7" s="6">
        <v>0</v>
      </c>
      <c r="F7" s="6" t="s">
        <v>3</v>
      </c>
      <c r="G7" s="18" t="s">
        <v>3</v>
      </c>
    </row>
    <row r="8" spans="1:7" ht="15.05" x14ac:dyDescent="0.25">
      <c r="A8" s="17">
        <v>1996</v>
      </c>
      <c r="B8" s="24" t="s">
        <v>5</v>
      </c>
      <c r="C8" s="23">
        <f>0.399334964552356*1000</f>
        <v>399.33496455235598</v>
      </c>
      <c r="D8" s="6">
        <f>0.575694836564401*1000</f>
        <v>575.69483656440104</v>
      </c>
      <c r="E8" s="6">
        <v>14.869188782232257</v>
      </c>
      <c r="F8" s="6" t="s">
        <v>3</v>
      </c>
      <c r="G8" s="18" t="s">
        <v>3</v>
      </c>
    </row>
    <row r="9" spans="1:7" ht="15.05" x14ac:dyDescent="0.25">
      <c r="A9" s="17">
        <v>1997</v>
      </c>
      <c r="B9" s="23">
        <v>2158</v>
      </c>
      <c r="C9" s="23">
        <v>1924</v>
      </c>
      <c r="D9" s="8">
        <v>-1605</v>
      </c>
      <c r="E9" s="6">
        <v>356</v>
      </c>
      <c r="F9" s="6" t="s">
        <v>3</v>
      </c>
      <c r="G9" s="18" t="s">
        <v>3</v>
      </c>
    </row>
    <row r="10" spans="1:7" ht="15.05" x14ac:dyDescent="0.25">
      <c r="A10" s="17">
        <v>1998</v>
      </c>
      <c r="B10" s="23">
        <v>2116</v>
      </c>
      <c r="C10" s="23">
        <v>2011</v>
      </c>
      <c r="D10" s="8">
        <v>-618</v>
      </c>
      <c r="E10" s="6">
        <v>592</v>
      </c>
      <c r="F10" s="6" t="s">
        <v>3</v>
      </c>
      <c r="G10" s="18" t="s">
        <v>3</v>
      </c>
    </row>
    <row r="11" spans="1:7" ht="15.05" x14ac:dyDescent="0.25">
      <c r="A11" s="17">
        <v>1999</v>
      </c>
      <c r="B11" s="23">
        <v>1504</v>
      </c>
      <c r="C11" s="23">
        <v>1287</v>
      </c>
      <c r="D11" s="8">
        <v>-456</v>
      </c>
      <c r="E11" s="6">
        <v>383</v>
      </c>
      <c r="F11" s="6" t="s">
        <v>3</v>
      </c>
      <c r="G11" s="18" t="s">
        <v>3</v>
      </c>
    </row>
    <row r="12" spans="1:7" ht="15.05" x14ac:dyDescent="0.25">
      <c r="A12" s="17">
        <v>2000</v>
      </c>
      <c r="B12" s="23">
        <v>3320</v>
      </c>
      <c r="C12" s="23">
        <v>3295</v>
      </c>
      <c r="D12" s="8">
        <v>-2062</v>
      </c>
      <c r="E12" s="6">
        <v>67</v>
      </c>
      <c r="F12" s="6" t="s">
        <v>3</v>
      </c>
      <c r="G12" s="18" t="s">
        <v>3</v>
      </c>
    </row>
    <row r="13" spans="1:7" ht="15.05" x14ac:dyDescent="0.25">
      <c r="A13" s="17">
        <v>2001</v>
      </c>
      <c r="B13" s="23">
        <v>1327</v>
      </c>
      <c r="C13" s="23">
        <v>1324</v>
      </c>
      <c r="D13" s="8">
        <v>3112</v>
      </c>
      <c r="E13" s="6">
        <v>639</v>
      </c>
      <c r="F13" s="6">
        <v>74.05469678953628</v>
      </c>
      <c r="G13" s="18" t="s">
        <v>3</v>
      </c>
    </row>
    <row r="14" spans="1:7" ht="15.05" x14ac:dyDescent="0.25">
      <c r="A14" s="17">
        <v>2002</v>
      </c>
      <c r="B14" s="6">
        <v>1206</v>
      </c>
      <c r="C14" s="6">
        <v>1206</v>
      </c>
      <c r="D14" s="8">
        <v>4932</v>
      </c>
      <c r="E14" s="6">
        <v>999</v>
      </c>
      <c r="F14" s="6">
        <v>359.29913447329534</v>
      </c>
      <c r="G14" s="18" t="s">
        <v>3</v>
      </c>
    </row>
    <row r="15" spans="1:7" ht="15.05" x14ac:dyDescent="0.25">
      <c r="A15" s="17">
        <v>2003</v>
      </c>
      <c r="B15" s="7">
        <v>746</v>
      </c>
      <c r="C15" s="6">
        <v>746</v>
      </c>
      <c r="D15" s="8">
        <v>4196</v>
      </c>
      <c r="E15" s="6">
        <v>778</v>
      </c>
      <c r="F15" s="6">
        <v>1456.1030341314899</v>
      </c>
      <c r="G15" s="19">
        <v>323</v>
      </c>
    </row>
    <row r="16" spans="1:7" ht="15.05" x14ac:dyDescent="0.25">
      <c r="A16" s="17">
        <v>2004</v>
      </c>
      <c r="B16" s="9">
        <v>3636</v>
      </c>
      <c r="C16" s="6">
        <v>1582</v>
      </c>
      <c r="D16" s="8">
        <v>4150</v>
      </c>
      <c r="E16" s="6">
        <v>1498</v>
      </c>
      <c r="F16" s="6">
        <v>2337.6122544597329</v>
      </c>
      <c r="G16" s="19">
        <v>1007.9462874028279</v>
      </c>
    </row>
    <row r="17" spans="1:8" ht="15.05" x14ac:dyDescent="0.25">
      <c r="A17" s="17">
        <v>2005</v>
      </c>
      <c r="B17" s="9">
        <v>3213</v>
      </c>
      <c r="C17" s="9">
        <v>2748</v>
      </c>
      <c r="D17" s="8">
        <v>1208</v>
      </c>
      <c r="E17" s="6">
        <v>5203</v>
      </c>
      <c r="F17" s="6">
        <v>4008.6757685067014</v>
      </c>
      <c r="G17" s="19">
        <v>968.49937573552836</v>
      </c>
    </row>
    <row r="18" spans="1:8" ht="15.05" x14ac:dyDescent="0.25">
      <c r="A18" s="17">
        <v>2006</v>
      </c>
      <c r="B18" s="9">
        <v>9622</v>
      </c>
      <c r="C18" s="9">
        <v>2713</v>
      </c>
      <c r="D18" s="8">
        <v>698.13637867374655</v>
      </c>
      <c r="E18" s="6">
        <v>4725</v>
      </c>
      <c r="F18" s="6">
        <v>5596.6634129068534</v>
      </c>
      <c r="G18" s="19">
        <v>801.88343759277723</v>
      </c>
    </row>
    <row r="19" spans="1:8" ht="15.05" x14ac:dyDescent="0.25">
      <c r="A19" s="17">
        <v>2007</v>
      </c>
      <c r="B19" s="9">
        <v>5836</v>
      </c>
      <c r="C19" s="9">
        <v>5168</v>
      </c>
      <c r="D19" s="8">
        <v>957</v>
      </c>
      <c r="E19" s="6">
        <v>10970</v>
      </c>
      <c r="F19" s="6">
        <v>8904</v>
      </c>
      <c r="G19" s="19">
        <v>2088.2799833141926</v>
      </c>
    </row>
    <row r="20" spans="1:8" ht="15.05" x14ac:dyDescent="0.25">
      <c r="A20" s="17">
        <v>2008</v>
      </c>
      <c r="B20" s="9">
        <v>5039.3</v>
      </c>
      <c r="C20" s="9">
        <v>1774</v>
      </c>
      <c r="D20" s="8">
        <v>8850</v>
      </c>
      <c r="E20" s="6">
        <v>5003</v>
      </c>
      <c r="F20" s="6">
        <v>1257</v>
      </c>
      <c r="G20" s="19">
        <v>931.56185815646177</v>
      </c>
    </row>
    <row r="21" spans="1:8" ht="15.05" x14ac:dyDescent="0.25">
      <c r="A21" s="17">
        <v>2009</v>
      </c>
      <c r="B21" s="9">
        <v>1967</v>
      </c>
      <c r="C21" s="9">
        <v>1701</v>
      </c>
      <c r="D21" s="8">
        <v>7595</v>
      </c>
      <c r="E21" s="6">
        <v>8367</v>
      </c>
      <c r="F21" s="6">
        <v>874</v>
      </c>
      <c r="G21" s="19">
        <v>548.74566879346196</v>
      </c>
    </row>
    <row r="22" spans="1:8" ht="15.05" x14ac:dyDescent="0.25">
      <c r="A22" s="17">
        <v>2010</v>
      </c>
      <c r="B22" s="9">
        <v>3576</v>
      </c>
      <c r="C22" s="9">
        <v>3424</v>
      </c>
      <c r="D22" s="8">
        <v>2634</v>
      </c>
      <c r="E22" s="6">
        <v>10401.049783111486</v>
      </c>
      <c r="F22" s="6">
        <v>862</v>
      </c>
      <c r="G22" s="19">
        <v>557.82138093220306</v>
      </c>
    </row>
    <row r="23" spans="1:8" ht="15.05" x14ac:dyDescent="0.25">
      <c r="A23" s="17">
        <v>2011</v>
      </c>
      <c r="B23" s="9">
        <v>1842</v>
      </c>
      <c r="C23" s="9">
        <v>1437</v>
      </c>
      <c r="D23" s="8">
        <v>668</v>
      </c>
      <c r="E23" s="6">
        <v>9647</v>
      </c>
      <c r="F23" s="6">
        <v>1631</v>
      </c>
      <c r="G23" s="19">
        <v>380.11455713886551</v>
      </c>
    </row>
    <row r="24" spans="1:8" ht="15.05" x14ac:dyDescent="0.25">
      <c r="A24" s="17">
        <v>2012</v>
      </c>
      <c r="B24" s="9">
        <v>1060</v>
      </c>
      <c r="C24" s="9">
        <v>889</v>
      </c>
      <c r="D24" s="8">
        <v>5156</v>
      </c>
      <c r="E24" s="10" t="s">
        <v>6</v>
      </c>
      <c r="F24" s="9" t="s">
        <v>7</v>
      </c>
      <c r="G24" s="19">
        <v>144.43701399688959</v>
      </c>
    </row>
    <row r="25" spans="1:8" ht="15.05" x14ac:dyDescent="0.25">
      <c r="A25" s="17">
        <v>2013</v>
      </c>
      <c r="B25" s="9">
        <v>2129</v>
      </c>
      <c r="C25" s="9">
        <v>1690</v>
      </c>
      <c r="D25" s="8">
        <v>5849</v>
      </c>
      <c r="E25" s="6">
        <v>9545</v>
      </c>
      <c r="F25" s="6">
        <v>600.52648579015715</v>
      </c>
      <c r="G25" s="19">
        <v>295.67747298420613</v>
      </c>
    </row>
    <row r="26" spans="1:8" ht="15.05" x14ac:dyDescent="0.25">
      <c r="A26" s="17">
        <v>2014</v>
      </c>
      <c r="B26" s="9">
        <v>4023</v>
      </c>
      <c r="C26" s="9">
        <v>2146</v>
      </c>
      <c r="D26" s="8">
        <v>-129</v>
      </c>
      <c r="E26" s="6">
        <v>10321</v>
      </c>
      <c r="F26" s="6">
        <v>5827</v>
      </c>
      <c r="G26" s="19">
        <v>116</v>
      </c>
    </row>
    <row r="27" spans="1:8" ht="15.05" x14ac:dyDescent="0.25">
      <c r="A27" s="17">
        <v>2015</v>
      </c>
      <c r="B27" s="9">
        <v>10019</v>
      </c>
      <c r="C27" s="9">
        <v>1428</v>
      </c>
      <c r="D27" s="8">
        <v>1577</v>
      </c>
      <c r="E27" s="6">
        <v>14072</v>
      </c>
      <c r="F27" s="6">
        <v>617</v>
      </c>
      <c r="G27" s="19">
        <v>45</v>
      </c>
      <c r="H27" s="1"/>
    </row>
    <row r="28" spans="1:8" ht="15.05" x14ac:dyDescent="0.25">
      <c r="A28" s="17">
        <v>2016</v>
      </c>
      <c r="B28" s="9">
        <v>7664</v>
      </c>
      <c r="C28" s="9">
        <v>1804</v>
      </c>
      <c r="D28" s="8">
        <v>-1962</v>
      </c>
      <c r="E28" s="6">
        <v>16518</v>
      </c>
      <c r="F28" s="6">
        <v>1003</v>
      </c>
      <c r="G28" s="19">
        <v>24</v>
      </c>
      <c r="H28" s="1"/>
    </row>
    <row r="29" spans="1:8" ht="15.05" x14ac:dyDescent="0.25">
      <c r="A29" s="17">
        <v>2017</v>
      </c>
      <c r="B29" s="9">
        <v>3996</v>
      </c>
      <c r="C29" s="9">
        <v>3407</v>
      </c>
      <c r="D29" s="8">
        <v>-6558</v>
      </c>
      <c r="E29" s="6">
        <v>20500</v>
      </c>
      <c r="F29" s="6">
        <v>1354</v>
      </c>
      <c r="G29" s="19">
        <v>933</v>
      </c>
      <c r="H29" s="1"/>
    </row>
    <row r="30" spans="1:8" ht="15.05" x14ac:dyDescent="0.25">
      <c r="A30" s="17">
        <v>2018</v>
      </c>
      <c r="B30" s="9">
        <v>2480</v>
      </c>
      <c r="C30" s="9">
        <v>1858</v>
      </c>
      <c r="D30" s="8">
        <v>-1079</v>
      </c>
      <c r="E30" s="6">
        <v>14967</v>
      </c>
      <c r="F30" s="6">
        <v>3804</v>
      </c>
      <c r="G30" s="19">
        <v>674</v>
      </c>
      <c r="H30" s="1"/>
    </row>
    <row r="31" spans="1:8" ht="15.05" x14ac:dyDescent="0.25">
      <c r="A31" s="17">
        <v>2019</v>
      </c>
      <c r="B31" s="9">
        <v>4546</v>
      </c>
      <c r="C31" s="9">
        <v>3759</v>
      </c>
      <c r="D31" s="8">
        <v>-206</v>
      </c>
      <c r="E31" s="6">
        <v>19305</v>
      </c>
      <c r="F31" s="6">
        <v>1896</v>
      </c>
      <c r="G31" s="19">
        <v>930</v>
      </c>
      <c r="H31" s="1"/>
    </row>
    <row r="32" spans="1:8" ht="15.05" x14ac:dyDescent="0.25">
      <c r="A32" s="17">
        <v>2020</v>
      </c>
      <c r="B32" s="9">
        <v>7186</v>
      </c>
      <c r="C32" s="9">
        <v>4967</v>
      </c>
      <c r="D32" s="8">
        <v>20211</v>
      </c>
      <c r="E32" s="6">
        <v>15074</v>
      </c>
      <c r="F32" s="6">
        <v>4507</v>
      </c>
      <c r="G32" s="19">
        <v>461</v>
      </c>
      <c r="H32" s="1"/>
    </row>
    <row r="33" spans="1:8" ht="15.05" x14ac:dyDescent="0.25">
      <c r="A33" s="25">
        <v>2021</v>
      </c>
      <c r="B33" s="26">
        <v>9080</v>
      </c>
      <c r="C33" s="26">
        <v>7973</v>
      </c>
      <c r="D33" s="27">
        <v>4214</v>
      </c>
      <c r="E33" s="28">
        <v>24257</v>
      </c>
      <c r="F33" s="28">
        <v>5223</v>
      </c>
      <c r="G33" s="29">
        <v>67</v>
      </c>
      <c r="H33" s="1"/>
    </row>
    <row r="34" spans="1:8" ht="15.05" x14ac:dyDescent="0.25">
      <c r="A34" s="25">
        <v>2022</v>
      </c>
      <c r="B34" s="26">
        <v>6839</v>
      </c>
      <c r="C34" s="26">
        <v>6541</v>
      </c>
      <c r="D34" s="27">
        <v>-14141</v>
      </c>
      <c r="E34" s="28">
        <v>25365</v>
      </c>
      <c r="F34" s="28">
        <v>1333</v>
      </c>
      <c r="G34" s="29">
        <v>808</v>
      </c>
      <c r="H34" s="1"/>
    </row>
    <row r="35" spans="1:8" ht="15.05" x14ac:dyDescent="0.25">
      <c r="A35" s="25">
        <v>2023</v>
      </c>
      <c r="B35" s="26">
        <v>2794</v>
      </c>
      <c r="C35" s="26">
        <v>2341</v>
      </c>
      <c r="D35" s="27">
        <v>1841</v>
      </c>
      <c r="E35" s="28">
        <v>21552</v>
      </c>
      <c r="F35" s="28">
        <v>2634</v>
      </c>
      <c r="G35" s="29">
        <v>3149</v>
      </c>
      <c r="H35" s="1"/>
    </row>
    <row r="36" spans="1:8" ht="30.15" x14ac:dyDescent="0.25">
      <c r="A36" s="20" t="s">
        <v>26</v>
      </c>
      <c r="B36" s="21">
        <v>-0.59146073987425063</v>
      </c>
      <c r="C36" s="21">
        <v>-0.64210365387555424</v>
      </c>
      <c r="D36" s="21">
        <v>-1.1301888126723711</v>
      </c>
      <c r="E36" s="21">
        <v>-0.15032525133057362</v>
      </c>
      <c r="F36" s="21">
        <v>0.97599399849962487</v>
      </c>
      <c r="G36" s="21">
        <v>2.8972772277227721</v>
      </c>
    </row>
    <row r="37" spans="1:8" ht="15.05" x14ac:dyDescent="0.2">
      <c r="A37" s="11" t="s">
        <v>21</v>
      </c>
      <c r="B37" s="14"/>
      <c r="C37" s="13"/>
      <c r="D37" s="13"/>
      <c r="E37" s="13"/>
      <c r="F37" s="13"/>
      <c r="G37" s="13"/>
    </row>
    <row r="38" spans="1:8" ht="15.05" customHeight="1" x14ac:dyDescent="0.2">
      <c r="A38" s="11" t="s">
        <v>10</v>
      </c>
      <c r="C38" s="14"/>
      <c r="D38" s="14"/>
      <c r="E38" s="14"/>
      <c r="F38" s="14"/>
      <c r="G38" s="14"/>
    </row>
    <row r="39" spans="1:8" ht="15.05" customHeight="1" x14ac:dyDescent="0.2">
      <c r="A39" s="11" t="s">
        <v>11</v>
      </c>
      <c r="C39" s="14"/>
      <c r="D39" s="14"/>
      <c r="E39" s="14"/>
      <c r="F39" s="14"/>
      <c r="G39" s="14"/>
    </row>
    <row r="40" spans="1:8" ht="15.05" customHeight="1" x14ac:dyDescent="0.2">
      <c r="A40" s="11" t="s">
        <v>8</v>
      </c>
      <c r="C40" s="13"/>
      <c r="D40" s="13"/>
      <c r="E40" s="13"/>
      <c r="F40" s="13"/>
      <c r="G40" s="13"/>
    </row>
    <row r="41" spans="1:8" ht="15.05" customHeight="1" x14ac:dyDescent="0.2">
      <c r="A41" s="11" t="s">
        <v>9</v>
      </c>
      <c r="C41" s="13"/>
      <c r="D41" s="13"/>
      <c r="E41" s="13"/>
      <c r="F41" s="13"/>
      <c r="G41" s="13"/>
    </row>
    <row r="42" spans="1:8" ht="15.05" x14ac:dyDescent="0.2">
      <c r="A42" s="11" t="s">
        <v>18</v>
      </c>
      <c r="B42" s="14"/>
      <c r="C42" s="13"/>
      <c r="D42" s="13"/>
      <c r="E42" s="13"/>
      <c r="F42" s="13"/>
      <c r="G42" s="13"/>
    </row>
    <row r="43" spans="1:8" ht="13.1" customHeight="1" x14ac:dyDescent="0.25">
      <c r="A43" s="16" t="s">
        <v>24</v>
      </c>
      <c r="B43" s="15"/>
      <c r="C43" s="15"/>
      <c r="D43" s="15"/>
      <c r="E43" s="15"/>
      <c r="F43" s="15"/>
      <c r="G43" s="15"/>
    </row>
    <row r="44" spans="1:8" ht="15.05" customHeight="1" x14ac:dyDescent="0.25">
      <c r="A44" s="11" t="s">
        <v>12</v>
      </c>
      <c r="B44" s="13"/>
      <c r="C44" s="13"/>
      <c r="D44" s="13"/>
      <c r="E44" s="13"/>
      <c r="F44" s="13"/>
      <c r="G44" s="15"/>
    </row>
    <row r="45" spans="1:8" ht="13.95" customHeight="1" x14ac:dyDescent="0.25">
      <c r="A45" s="16" t="s">
        <v>23</v>
      </c>
      <c r="B45" s="15"/>
      <c r="C45" s="15"/>
      <c r="D45" s="15"/>
      <c r="E45" s="15"/>
      <c r="F45" s="15"/>
      <c r="G45" s="15"/>
    </row>
    <row r="46" spans="1:8" ht="13.95" customHeight="1" x14ac:dyDescent="0.25">
      <c r="A46" s="16" t="s">
        <v>22</v>
      </c>
      <c r="B46" s="15"/>
      <c r="C46" s="15"/>
      <c r="D46" s="15"/>
      <c r="E46" s="15"/>
      <c r="F46" s="15"/>
      <c r="G46" s="15"/>
    </row>
    <row r="47" spans="1:8" ht="15.05" x14ac:dyDescent="0.25">
      <c r="A47" s="16" t="s">
        <v>19</v>
      </c>
      <c r="B47" s="15"/>
      <c r="C47" s="12"/>
      <c r="D47" s="12"/>
      <c r="E47" s="12"/>
      <c r="F47" s="12"/>
      <c r="G47" s="12"/>
    </row>
  </sheetData>
  <printOptions horizontalCentered="1"/>
  <pageMargins left="0" right="0" top="0.98425196850393704" bottom="0.98425196850393704" header="0.51181102362204722" footer="0.51181102362204722"/>
  <pageSetup paperSize="9" orientation="portrait" horizontalDpi="1200" verticalDpi="1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 Gallery" ma:contentTypeID="0x010100441D56BDF2124F8093054219D73210EC005D9528EC4C21184B9A87000F7FC8AD2F" ma:contentTypeVersion="" ma:contentTypeDescription="" ma:contentTypeScope="" ma:versionID="e509f891b840b89bc26e6cedacbbae0d">
  <xsd:schema xmlns:xsd="http://www.w3.org/2001/XMLSchema" xmlns:xs="http://www.w3.org/2001/XMLSchema" xmlns:p="http://schemas.microsoft.com/office/2006/metadata/properties" xmlns:ns2="25DC98F5-8C74-480A-B559-F28271C2946A" targetNamespace="http://schemas.microsoft.com/office/2006/metadata/properties" ma:root="true" ma:fieldsID="12c6b0d262f60ef013d99fba84f71c50" ns2:_="">
    <xsd:import namespace="25DC98F5-8C74-480A-B559-F28271C2946A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2:Year" minOccurs="0"/>
                <xsd:element ref="ns2:Month" minOccurs="0"/>
                <xsd:element ref="ns2:ShowFile" minOccurs="0"/>
                <xsd:element ref="ns2:FileOrder" minOccurs="0"/>
                <xsd:element ref="ns2:FileCategory" minOccurs="0"/>
                <xsd:element ref="ns2:D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C98F5-8C74-480A-B559-F28271C2946A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Description" ma:internalName="Description">
      <xsd:simpleType>
        <xsd:restriction base="dms:Unknown"/>
      </xsd:simpleType>
    </xsd:element>
    <xsd:element name="Year" ma:index="9" nillable="true" ma:displayName="Year" ma:internalName="Year">
      <xsd:simpleType>
        <xsd:restriction base="dms:Unknown"/>
      </xsd:simpleType>
    </xsd:element>
    <xsd:element name="Month" ma:index="10" nillable="true" ma:displayName="Month" ma:format="Dropdown" ma:internalName="Month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ShowFile" ma:index="11" nillable="true" ma:displayName="Show File" ma:default="0" ma:internalName="ShowFile">
      <xsd:simpleType>
        <xsd:restriction base="dms:Boolean"/>
      </xsd:simpleType>
    </xsd:element>
    <xsd:element name="FileOrder" ma:index="12" nillable="true" ma:displayName="Order" ma:internalName="FileOrder">
      <xsd:simpleType>
        <xsd:restriction base="dms:Unknown"/>
      </xsd:simpleType>
    </xsd:element>
    <xsd:element name="FileCategory" ma:index="13" nillable="true" ma:displayName="Category" ma:list="8209968c-372d-49c6-b509-7cb5955ad7e9" ma:internalName="Category" ma:showField="Title" ma:web="6210351c-6029-4fe7-bf9d-bb2b515ab65f">
      <xsd:simpleType>
        <xsd:restriction base="dms:Lookup"/>
      </xsd:simpleType>
    </xsd:element>
    <xsd:element name="Day" ma:index="14" nillable="true" ma:displayName="Day" ma:format="Dropdown" ma:internalName="Da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nth xmlns="25DC98F5-8C74-480A-B559-F28271C2946A" xsi:nil="true"/>
    <ShowFile xmlns="25DC98F5-8C74-480A-B559-F28271C2946A">false</ShowFile>
    <Day xmlns="25DC98F5-8C74-480A-B559-F28271C2946A" xsi:nil="true"/>
    <Year xmlns="25DC98F5-8C74-480A-B559-F28271C2946A" xsi:nil="true"/>
    <FileCategory xmlns="25DC98F5-8C74-480A-B559-F28271C2946A" xsi:nil="true"/>
    <Description xmlns="25DC98F5-8C74-480A-B559-F28271C2946A" xsi:nil="true"/>
    <FileOrder xmlns="25DC98F5-8C74-480A-B559-F28271C2946A" xsi:nil="true"/>
  </documentManagement>
</p:properties>
</file>

<file path=customXml/itemProps1.xml><?xml version="1.0" encoding="utf-8"?>
<ds:datastoreItem xmlns:ds="http://schemas.openxmlformats.org/officeDocument/2006/customXml" ds:itemID="{4AA3EA87-3242-4696-B5DC-853779DBC81B}"/>
</file>

<file path=customXml/itemProps2.xml><?xml version="1.0" encoding="utf-8"?>
<ds:datastoreItem xmlns:ds="http://schemas.openxmlformats.org/officeDocument/2006/customXml" ds:itemID="{D0A9BAC1-5AAC-4F6B-AF4C-8218D11A9254}"/>
</file>

<file path=customXml/itemProps3.xml><?xml version="1.0" encoding="utf-8"?>
<ds:datastoreItem xmlns:ds="http://schemas.openxmlformats.org/officeDocument/2006/customXml" ds:itemID="{6AC5B452-6C4B-482B-B29B-46893126C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T07-CapRasings</vt:lpstr>
      <vt:lpstr>'T07-CapRasings'!WPrint_Area_W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nurit</dc:creator>
  <cp:lastModifiedBy>Nurit Dror</cp:lastModifiedBy>
  <cp:lastPrinted>2019-06-06T08:45:48Z</cp:lastPrinted>
  <dcterms:created xsi:type="dcterms:W3CDTF">2016-01-21T10:53:02Z</dcterms:created>
  <dcterms:modified xsi:type="dcterms:W3CDTF">2024-01-07T13:34:24Z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0x010100441D56BDF2124F8093054219D73210EC005D9528EC4C21184B9A87000F7FC8AD2F</vt:lpwstr>
  </property>
</Properties>
</file>